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NCURSOS\Comun\2020\LUCIANO\OM-CONSOL-008-2020\"/>
    </mc:Choice>
  </mc:AlternateContent>
  <bookViews>
    <workbookView xWindow="0" yWindow="0" windowWidth="28800" windowHeight="12435"/>
  </bookViews>
  <sheets>
    <sheet name="periodos" sheetId="4" r:id="rId1"/>
    <sheet name="Vacaciones y festivos" sheetId="6" r:id="rId2"/>
    <sheet name="Presentacion" sheetId="5" r:id="rId3"/>
  </sheets>
  <definedNames>
    <definedName name="_xlnm.Print_Area" localSheetId="0">periodos!$A$1:$I$51</definedName>
    <definedName name="_xlnm.Print_Titles" localSheetId="0">periodos!$1:$5</definedName>
  </definedNames>
  <calcPr calcId="152511"/>
</workbook>
</file>

<file path=xl/calcChain.xml><?xml version="1.0" encoding="utf-8"?>
<calcChain xmlns="http://schemas.openxmlformats.org/spreadsheetml/2006/main">
  <c r="I7" i="4" l="1"/>
  <c r="I21" i="4"/>
  <c r="I23" i="4"/>
  <c r="I8" i="4"/>
  <c r="I49" i="4" l="1"/>
  <c r="I48" i="4"/>
  <c r="I47" i="4"/>
  <c r="I46" i="4"/>
  <c r="I45" i="4"/>
  <c r="I44" i="4"/>
  <c r="I43" i="4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9" i="4"/>
  <c r="I28" i="4"/>
  <c r="I27" i="4"/>
  <c r="I26" i="4"/>
  <c r="I25" i="4"/>
  <c r="I24" i="4"/>
  <c r="I22" i="4"/>
  <c r="I20" i="4"/>
  <c r="I19" i="4"/>
  <c r="I18" i="4"/>
  <c r="I17" i="4"/>
  <c r="I16" i="4"/>
  <c r="I15" i="4"/>
  <c r="I14" i="4"/>
  <c r="I13" i="4"/>
  <c r="I12" i="4"/>
  <c r="I11" i="4"/>
  <c r="I10" i="4"/>
  <c r="I9" i="4"/>
  <c r="I6" i="4"/>
  <c r="I51" i="4" l="1"/>
</calcChain>
</file>

<file path=xl/comments1.xml><?xml version="1.0" encoding="utf-8"?>
<comments xmlns="http://schemas.openxmlformats.org/spreadsheetml/2006/main">
  <authors>
    <author>Cottonete</author>
    <author>blanca Lopez</author>
  </authors>
  <commentList>
    <comment ref="I6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7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43-12*24</t>
        </r>
      </text>
    </comment>
    <comment ref="I8" authorId="1" shapeId="0">
      <text>
        <r>
          <rPr>
            <b/>
            <sz val="9"/>
            <color indexed="81"/>
            <rFont val="Tahoma"/>
            <family val="2"/>
          </rPr>
          <t>blanca Lopez:</t>
        </r>
        <r>
          <rPr>
            <sz val="9"/>
            <color indexed="81"/>
            <rFont val="Tahoma"/>
            <family val="2"/>
          </rPr>
          <t xml:space="preserve">
153 dias de marzo a julio x 24 horas
</t>
        </r>
      </text>
    </comment>
    <comment ref="I9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10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11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12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13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14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15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16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17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18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19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20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22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23" authorId="1" shapeId="0">
      <text>
        <r>
          <rPr>
            <b/>
            <sz val="9"/>
            <color indexed="81"/>
            <rFont val="Tahoma"/>
            <family val="2"/>
          </rPr>
          <t>blanca Lopez:</t>
        </r>
        <r>
          <rPr>
            <sz val="9"/>
            <color indexed="81"/>
            <rFont val="Tahoma"/>
            <family val="2"/>
          </rPr>
          <t xml:space="preserve">
153 dias de marzo a julio x 24 horas
</t>
        </r>
      </text>
    </comment>
    <comment ref="I24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25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26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27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28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29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30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31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32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33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34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35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36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37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38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39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40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41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42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43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44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45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46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47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48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  <comment ref="I49" authorId="0" shapeId="0">
      <text>
        <r>
          <rPr>
            <b/>
            <sz val="9"/>
            <color indexed="81"/>
            <rFont val="Tahoma"/>
            <family val="2"/>
          </rPr>
          <t>Cottonete:</t>
        </r>
        <r>
          <rPr>
            <sz val="9"/>
            <color indexed="81"/>
            <rFont val="Tahoma"/>
            <family val="2"/>
          </rPr>
          <t xml:space="preserve">
50*24</t>
        </r>
      </text>
    </comment>
  </commentList>
</comments>
</file>

<file path=xl/sharedStrings.xml><?xml version="1.0" encoding="utf-8"?>
<sst xmlns="http://schemas.openxmlformats.org/spreadsheetml/2006/main" count="309" uniqueCount="148">
  <si>
    <t>UBICACIÓN EN EL ESTADO</t>
  </si>
  <si>
    <t xml:space="preserve">NOMBRE </t>
  </si>
  <si>
    <t>MEXICALI</t>
  </si>
  <si>
    <t>Dirección General</t>
  </si>
  <si>
    <t>Xochimilco</t>
  </si>
  <si>
    <t>Compuertas</t>
  </si>
  <si>
    <t>Bella Vista</t>
  </si>
  <si>
    <t>Los Pinos</t>
  </si>
  <si>
    <t>Misiones</t>
  </si>
  <si>
    <t>San Felipe</t>
  </si>
  <si>
    <t>Vicente Guerrero</t>
  </si>
  <si>
    <t>Ej. Gpe. Victoria (Km 43)</t>
  </si>
  <si>
    <t>TIJUANA</t>
  </si>
  <si>
    <t>El Florido</t>
  </si>
  <si>
    <t>El Pacífico</t>
  </si>
  <si>
    <t>Villa del Sol</t>
  </si>
  <si>
    <t>Zona Río</t>
  </si>
  <si>
    <t>El Niño</t>
  </si>
  <si>
    <t>Altiplano</t>
  </si>
  <si>
    <t>Las Águilas</t>
  </si>
  <si>
    <t xml:space="preserve">Cachanilla </t>
  </si>
  <si>
    <t>La Presa</t>
  </si>
  <si>
    <t>ENSENADA</t>
  </si>
  <si>
    <t>Ensenada</t>
  </si>
  <si>
    <t>San Quintín</t>
  </si>
  <si>
    <t>ROSARITO</t>
  </si>
  <si>
    <t>Rosarito</t>
  </si>
  <si>
    <t>Primo Tapia</t>
  </si>
  <si>
    <t>TECATE</t>
  </si>
  <si>
    <t>Los Portales</t>
  </si>
  <si>
    <t>Ej. Puebla</t>
  </si>
  <si>
    <t>DIRECCIÓN</t>
  </si>
  <si>
    <t>AV. CLARIDAD 3699 FRACC. NUEVO AMANECER CP. 21378
MEXICALI B.C.</t>
  </si>
  <si>
    <t>AV. BATAQUEZ #1117  COL. GENERAL FRANCISCO VILLA C.P. 21850, POBLADO SAN FELIPE, MEXICALI B.C.</t>
  </si>
  <si>
    <t>Av. Emiliano Zapata No.114 entre Lázaro Cárdenas y Baja California, Poblado Ejido Hermosillo, Mexicali B.C.</t>
  </si>
  <si>
    <t>PORCIÓN DE LA PARCELA ESCOLAR NO.92 (COLINDA CON LA CARRETERA ESTATAL Y PARCELA NO.91), Ejido Michoacán de Ocampo, Mexicali B.C.</t>
  </si>
  <si>
    <t>BLVD. EL REFUGIO #24703 Y NECTARINA FRACC. CERRO LAS ABEJAS C.P. 22245, TIJUANA B.C.</t>
  </si>
  <si>
    <t>PASEO DEL RIO #6652 DESARROLLO URBANO RÍO TIJUANA  3RA. ETAPA C.P. 2222
TIJUANA  B.C.</t>
  </si>
  <si>
    <t>PASEO DE LOS VOLCANES #12362 FRACC. URBI VILLA DEL PRADO 2DA. SECCIÓN C.P. 22170
TIJUANA B.C.</t>
  </si>
  <si>
    <t>CALLE HEROICO CUERPO DE BOMBEROS DE TIJUANA #5525 COL. EL NIÑO  C.P. 22330
TIJUANA B.C.</t>
  </si>
  <si>
    <t>CALLE ECOLOGISTA S/N, COL. ALTIPLANO C.P. 22204
TIJUANA B.C.</t>
  </si>
  <si>
    <t>CARRETERA LIBRE ENSENADA KM 6 Y CALLE EMILIANO ZAPATA S/N,  EJIDO LA MISIÓN, ENSENADA B.C.</t>
  </si>
  <si>
    <t>CALLE 13 DE DICIEMBRE PARCELA ESCOLAR JUNTO A ESCUELA SECUNDARIA #38 DELEGACIÓN EJIDO ERÉNDIRA, ENSENADA B.C.</t>
  </si>
  <si>
    <t>CALLE AEROPUERTO S/N, CARRETERA LA GRINGA C.P 22980 POB. BAHÍA DE LOS ÁNGELES, ENSENADA B.C.</t>
  </si>
  <si>
    <t>CALLE OCÉANO INDICO Y MAR ADRIÁTICO #1302 FRACC. COLINAS DE MAZATLÁN, DELEGACIÓN PLAN LIBERTADOR, PLAYAS DE ROSARITO B.C.</t>
  </si>
  <si>
    <t>CALLE RAYMUNDO MORA LARA S/N,  FRACC. VILLAS MARGARITAS, EJIDO PRIMO TAPIA C.P. 22710, PLAYAS DE ROSARITO B.C.</t>
  </si>
  <si>
    <t>CALLE TERCERA Y CARRETERA PRINCIPAL S/N POBLADO LA RUMOROSA C.P. 21510
TECATE B.C.</t>
  </si>
  <si>
    <t>Tecate (Paso del Aguila)</t>
  </si>
  <si>
    <t>CALLE SAN JAVIER S/N COL. LOMAS DE MENDOZA, ENTRE CALLES PRIV. SAN JOSE Y AV. TODOS SANTOS, ENSENADA, B.C.</t>
  </si>
  <si>
    <t>Playas de Tijuana (SANTA FE)</t>
  </si>
  <si>
    <t>No. Turnos</t>
  </si>
  <si>
    <t>Horarios</t>
  </si>
  <si>
    <t>12 horas</t>
  </si>
  <si>
    <t>6:00 Horas a 6 :00  Horas</t>
  </si>
  <si>
    <t>VIA RAPIDA ORIENTE 17234 FRACCIONAMIENTO ZONA RIO TERCERA ETAPA, TIJUANA BAJA CALIFORNIA.</t>
  </si>
  <si>
    <t>6 al 19 abril 2020</t>
  </si>
  <si>
    <t>14 dias</t>
  </si>
  <si>
    <t>29-jun al 26 julio 2020</t>
  </si>
  <si>
    <t>28 dias</t>
  </si>
  <si>
    <t>8-Marzo 2020</t>
  </si>
  <si>
    <t>16 Marzo 2020</t>
  </si>
  <si>
    <t>1 Mayo 2020</t>
  </si>
  <si>
    <t>5 Mayo 2020</t>
  </si>
  <si>
    <t>10 Mayo 2020</t>
  </si>
  <si>
    <t>15 Mayo 2020</t>
  </si>
  <si>
    <t>5 Junio 2020</t>
  </si>
  <si>
    <t>28-Julio 2020</t>
  </si>
  <si>
    <t>Periodos Vacacionales</t>
  </si>
  <si>
    <t>Ej. Oviedo Mota</t>
  </si>
  <si>
    <t>La Misión</t>
  </si>
  <si>
    <t>Eréndira</t>
  </si>
  <si>
    <t>San Antonio de las Minas</t>
  </si>
  <si>
    <t>Punta Colonet (Díaz Ordáz)</t>
  </si>
  <si>
    <t>Villa Jésus María</t>
  </si>
  <si>
    <t>Bahía de los Angeles</t>
  </si>
  <si>
    <t>Zorrillo</t>
  </si>
  <si>
    <t>La Rumorosa</t>
  </si>
  <si>
    <t>Ej. Nueva Hindú</t>
  </si>
  <si>
    <t>CALLE JALISCO LOTE 30 MANZANA 5 COL NUEVA HINDÚ, SECC.  CAFETALERA TECATE B.C.</t>
  </si>
  <si>
    <t>Centenario</t>
  </si>
  <si>
    <t>Ej. Hermosillo</t>
  </si>
  <si>
    <t>Ej. Michoacán de Ocampo</t>
  </si>
  <si>
    <t>Lázaro Cárdenas</t>
  </si>
  <si>
    <t>Urbivilla</t>
  </si>
  <si>
    <t>No.</t>
  </si>
  <si>
    <t>Fechas</t>
  </si>
  <si>
    <t>No. dias</t>
  </si>
  <si>
    <t>Total Horas</t>
  </si>
  <si>
    <t>AV. REPÚBLICA DE COLOMBIA #42 FRACC. ALFA PANAMERICANO C.P. 22647 TIJUANA B.C.</t>
  </si>
  <si>
    <t>AV. EMILIANO ZAPATA PARCELA 119 EJIDO LÁZARO CÁRDENAS C.P. 22654 TIJUANA B.C.</t>
  </si>
  <si>
    <t>PRIVADA PASEO DEL SOL #23772 FRACC. VILLAS DEL SOL 5TA ETAPA C.P. 22205 TIJUANA B.C.</t>
  </si>
  <si>
    <t>CALLE "E" S/N FRACC.GRANGAS FAMILIARES DIVISIÓN DEL NORTE C.P. 22476 TIJUANA B.C.</t>
  </si>
  <si>
    <t>PRIVADA CACHANILLA #8121 FRACC. INFONAVIT CACHANILLAS C.P.22647 TIJUANA B.C.</t>
  </si>
  <si>
    <t>CALLE DE LAS PIÑITAS #11322 FRACC. LOMAS DE LA PRESA DELEGACIÓN DE LA PRESA C.P. 22125 TIJUANA B.C.</t>
  </si>
  <si>
    <t>EJE HIGUERAS Y GOLFO DE SANTA CLARA S/N  FRAC. POPULAR 89 C.P. 22810 ENSENADA  B.C.</t>
  </si>
  <si>
    <t>CALLE DEL BOLEO GUERRERO NEGRO S/N, FRACC. LA FORTUNA, C.P. 22766, POBLADO SAN ANTONIO DE LAS MINAS, MUN. ENSENADA B.C.</t>
  </si>
  <si>
    <t>CARRETERA TECATE-TIJUANA KM 140 COL PASO DEL ÁGUILA C.P. 21430 TECATE B.C.</t>
  </si>
  <si>
    <t>AV. AMIXTLAN S/N Y CALLE RIO XOLOTLA VALLE DEL PUEBLA SEXTA SECCIÓN, MEXICALI B.C.</t>
  </si>
  <si>
    <t xml:space="preserve">AV. PASEO CORONADO #5452, ENTRE AVENIDA SAN REMO Y SAN MARINO, COL. EL ROSARIO, C.P 22117 </t>
  </si>
  <si>
    <t>Sab y Dom</t>
  </si>
  <si>
    <t>6:00 Horas a 6: 00 Horas</t>
  </si>
  <si>
    <t>6: 00 Horas a 6:00 Horas</t>
  </si>
  <si>
    <t>Oficinas Admvas zona COSTA</t>
  </si>
  <si>
    <t>CALZADA LAGUNA XOCHIMILCO # 1098 Y BLVD. LOMBARDO TOLEDANO, DESARROLLO URBANO XOCHIMILCO C.P. 21380 MEXICALI B.C.</t>
  </si>
  <si>
    <t>Dias Festivos</t>
  </si>
  <si>
    <t>CALLE EMILIANO ZAPATA S/N EJIDO NUEVO BAJA CALIFORNIA C.P. 22430, POBLADO SAN QUINTIN, ENSENADA B.C.</t>
  </si>
  <si>
    <t xml:space="preserve">TELESECUNDARIA # 45 CARRETERA TRANSPENINSULAR KM. 39 EJIDO DÍAZ ORDAZ C.P. 22914, ENSENADA B.C.
</t>
  </si>
  <si>
    <t>AV. ADOLFO RUIZ CORTINES S/N, CALLE HÉCTOR MONTENEGRO ESPINOZA C.P. 22991, POBLADO VILLA J. MARÍA, ENSENADA B.C.</t>
  </si>
  <si>
    <t xml:space="preserve">CALZ. CONTINENTE EUROPEO Y CALLE ARROYO CALAMAJUE #601 FRACC. VALLE DE LAS MISIONES C.P. 21138, MEXICALI, B.C. </t>
  </si>
  <si>
    <t>AV. PANAMÁ # 199 ESQ. CON BUENOS AIRES. COL. CUAUHTÉMOC SUR C.P. 21200 MEXICALI B.C.</t>
  </si>
  <si>
    <t xml:space="preserve">PROLONGACIÓN RIO MAYO #501  ESQ. CON  LUIS MORA COL. PRO-HOGAR C.P. 21240, MEXICALI, B.C. </t>
  </si>
  <si>
    <t xml:space="preserve"> NO.1 AV. DE LA PAZ # 715 ENTRE NOGALES Y CALLE SALTO COL. BELLA VISTA, MEXICALI B.C.</t>
  </si>
  <si>
    <t>AV. PRADO DEL REY S/N ENTRE CALLE CAVANDI Y CALLE MIRABUENO  FRACC. VILLAS LOMAS ALTAS C.P. 21355, MEXICALI, B.C.</t>
  </si>
  <si>
    <t>AV. FUENTE DEL SOL S/N ENTRE LAS CALLES IMAGEN Y FUENTE DE LOS DESEOS FRACC. CASA DIGNA C.P. 213293, MEXICALI, B.C.</t>
  </si>
  <si>
    <t>AV. VALLE DEL SALADO #1075 FRACC. DEL VALLE  C.P. 21970 POBLADO VICENTE GUERRERO, MEXICALI B.C.</t>
  </si>
  <si>
    <t>Duración del Turno</t>
  </si>
  <si>
    <t>Días Semana</t>
  </si>
  <si>
    <t>Sab y domingo</t>
  </si>
  <si>
    <t>Observaciones</t>
  </si>
  <si>
    <t>Horas</t>
  </si>
  <si>
    <t>6:00 horas a 18 horas</t>
  </si>
  <si>
    <t>AVENIDA LÁZARO CÁRDENAS Y CALLE FRANCISCO MUJICA S/N, C.P. 21730 POBLADO OVIEDO MOTA, MEXICALI B.C.</t>
  </si>
  <si>
    <t>AV. DE LA TIERRA Y AV. DEL BANANO S/N , FRACC. AMPLIACIÓN VALLE NUEVO, EJ. GUADALUPE VICTORIA C.P. 21720, MEXICALI, B.C.</t>
  </si>
  <si>
    <t>6:00 Horas a 18 :00  Horas</t>
  </si>
  <si>
    <t xml:space="preserve">DESCIPCION DE LABORES   </t>
  </si>
  <si>
    <t>*El personal de seguridad y vigilancia no deberá laborar más de 12 horas al día.</t>
  </si>
  <si>
    <t>*El vigilante deberá recorrer las instalaciones y sus alrededores, en los horarios que se establezcan, con el objeto de disuadir actos delictivos en contra de los inmuebles de la unidad administrativa.</t>
  </si>
  <si>
    <t>PRESENTACION DEL PERSONAL DE SEGURIDAD Y VIGILANCIA</t>
  </si>
  <si>
    <t>*El vigilante  deberá realizar las funciones de seguridad y vigilancia en las oficinas donde se presta el servicio.</t>
  </si>
  <si>
    <t>*Controlará el acceso del personal a las oficinas en horas no hábiles y sábados y domingos anotando el ingreso de cualquiera de ellos en la bitacora.</t>
  </si>
  <si>
    <t>*El vigilante estará obligado a mantener el orden y tranquilidad en la ubicación en la cual se preste el servicio, así mismo a proteger la integridad fisica del personal, y cualquier persona que acuda a la ubicación en la cual se presta el servicio.</t>
  </si>
  <si>
    <t>*Presentara reporte diario de incidencias observadas.</t>
  </si>
  <si>
    <t>*Realizara toda labor adicional de seguridad y vigilancia, que le sea indicada por directivos de la unidad administrativa correspondiente.</t>
  </si>
  <si>
    <t xml:space="preserve">*El vigilante  deberá presentarse realizar las funciones debidamente identificado y aseado. </t>
  </si>
  <si>
    <t xml:space="preserve">*El vigilante deberá portar gafete de identificación con los siguientes datos:                                                                                                                                       -Nombre y foto de la persona                                                                                                   -Logotipo de la empresa                                                                                                                       -Número de afiliación del seguro social del trabajador </t>
  </si>
  <si>
    <t xml:space="preserve">*El vigilante  deberá presentarse con uniforme, mismo que consta de lo siguiente:                                                                                                                 -Pantalón y camisa                                                                                                            -Logotivo de la empresa                                                                                                                -Botas tipo militar  o zapatos negros                         </t>
  </si>
  <si>
    <t>VIGENCIA DEL CONTRATO 1 AÑO A PARTIR DE LA FIRMA DEL CONTRATO</t>
  </si>
  <si>
    <t>42 dias</t>
  </si>
  <si>
    <t>Sab y domingo 12</t>
  </si>
  <si>
    <t>42 + 8 = 50 dias vacaciones y festivos</t>
  </si>
  <si>
    <t>vigencia marzo a julio</t>
  </si>
  <si>
    <t>Vacaciones y dias Festivos 50 dias (2 turnos x12 hrs x50 dias)</t>
  </si>
  <si>
    <t>153 dias del año (2 turnos x 12 hrs x 153 dias)</t>
  </si>
  <si>
    <t>153 dias del año (1 turnos x 12 hrs x 153 dias)</t>
  </si>
  <si>
    <t>Vacaciones y dias Festivos 50 dias (1 turnos x12 hrs x50 dias)</t>
  </si>
  <si>
    <t>31 dias descontando periodo vacacional (43 sab/dom de marzo a julio  -12 sab/dom del periodo vacacional  x 12 hrs)</t>
  </si>
  <si>
    <t>VIGENCIA DEL 1 DE MARZO AL 31 DE JULIO 2020</t>
  </si>
  <si>
    <t>MODIFICACION No.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</si>
</sst>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entury Gothic"/>
      <family val="2"/>
    </font>
    <font>
      <sz val="9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3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7">
    <xf numFmtId="0" fontId="0" fillId="0" borderId="0" xfId="0"/>
    <xf numFmtId="0" fontId="4" fillId="0" borderId="0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/>
    <xf numFmtId="0" fontId="0" fillId="0" borderId="0" xfId="0" applyFill="1"/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2" xfId="0" applyFill="1" applyBorder="1"/>
    <xf numFmtId="0" fontId="0" fillId="0" borderId="2" xfId="0" applyBorder="1"/>
    <xf numFmtId="49" fontId="0" fillId="0" borderId="2" xfId="0" applyNumberFormat="1" applyBorder="1"/>
    <xf numFmtId="0" fontId="5" fillId="0" borderId="2" xfId="0" applyFont="1" applyFill="1" applyBorder="1" applyAlignment="1">
      <alignment horizontal="left" wrapText="1"/>
    </xf>
    <xf numFmtId="0" fontId="0" fillId="0" borderId="4" xfId="0" applyBorder="1" applyAlignment="1">
      <alignment horizontal="center"/>
    </xf>
    <xf numFmtId="0" fontId="0" fillId="0" borderId="2" xfId="0" applyFill="1" applyBorder="1" applyAlignment="1">
      <alignment horizontal="center" wrapText="1"/>
    </xf>
    <xf numFmtId="0" fontId="3" fillId="0" borderId="2" xfId="0" applyFont="1" applyFill="1" applyBorder="1"/>
    <xf numFmtId="0" fontId="0" fillId="0" borderId="0" xfId="0" applyBorder="1"/>
    <xf numFmtId="164" fontId="9" fillId="0" borderId="0" xfId="0" applyNumberFormat="1" applyFont="1" applyFill="1"/>
    <xf numFmtId="0" fontId="0" fillId="0" borderId="0" xfId="0" applyBorder="1" applyAlignment="1"/>
    <xf numFmtId="0" fontId="0" fillId="0" borderId="0" xfId="0" applyAlignment="1">
      <alignment horizontal="center"/>
    </xf>
    <xf numFmtId="0" fontId="0" fillId="0" borderId="2" xfId="0" applyBorder="1" applyAlignment="1">
      <alignment horizontal="right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0" fillId="0" borderId="2" xfId="0" applyFont="1" applyBorder="1" applyAlignment="1">
      <alignment wrapText="1"/>
    </xf>
    <xf numFmtId="0" fontId="10" fillId="0" borderId="2" xfId="0" applyFont="1" applyFill="1" applyBorder="1" applyAlignment="1">
      <alignment wrapText="1"/>
    </xf>
    <xf numFmtId="0" fontId="10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0" xfId="0" applyFont="1" applyAlignment="1"/>
    <xf numFmtId="0" fontId="0" fillId="0" borderId="0" xfId="0" applyAlignment="1"/>
    <xf numFmtId="0" fontId="0" fillId="0" borderId="2" xfId="0" applyFill="1" applyBorder="1" applyAlignment="1">
      <alignment horizontal="center"/>
    </xf>
    <xf numFmtId="0" fontId="0" fillId="0" borderId="2" xfId="0" applyFill="1" applyBorder="1" applyAlignment="1">
      <alignment horizontal="right"/>
    </xf>
    <xf numFmtId="0" fontId="2" fillId="2" borderId="8" xfId="0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3" fillId="0" borderId="11" xfId="0" applyFont="1" applyBorder="1"/>
    <xf numFmtId="0" fontId="0" fillId="0" borderId="2" xfId="0" applyFill="1" applyBorder="1" applyAlignment="1"/>
    <xf numFmtId="15" fontId="6" fillId="0" borderId="2" xfId="0" applyNumberFormat="1" applyFont="1" applyFill="1" applyBorder="1" applyAlignment="1">
      <alignment horizontal="left" wrapText="1"/>
    </xf>
    <xf numFmtId="0" fontId="0" fillId="0" borderId="2" xfId="0" applyBorder="1" applyAlignment="1"/>
    <xf numFmtId="0" fontId="3" fillId="0" borderId="0" xfId="0" applyFont="1" applyAlignment="1">
      <alignment horizontal="left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wrapText="1"/>
    </xf>
    <xf numFmtId="49" fontId="4" fillId="0" borderId="2" xfId="1" applyNumberFormat="1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2" xfId="0" applyFill="1" applyBorder="1" applyAlignment="1">
      <alignment horizontal="left"/>
    </xf>
    <xf numFmtId="0" fontId="0" fillId="0" borderId="2" xfId="0" applyBorder="1" applyAlignment="1">
      <alignment horizontal="left"/>
    </xf>
    <xf numFmtId="0" fontId="10" fillId="0" borderId="7" xfId="0" applyFont="1" applyBorder="1" applyAlignment="1">
      <alignment horizontal="center"/>
    </xf>
    <xf numFmtId="0" fontId="0" fillId="0" borderId="5" xfId="0" applyBorder="1" applyAlignment="1"/>
    <xf numFmtId="0" fontId="0" fillId="0" borderId="0" xfId="0" applyFill="1" applyAlignment="1">
      <alignment horizontal="center"/>
    </xf>
    <xf numFmtId="0" fontId="0" fillId="0" borderId="0" xfId="0" applyFill="1" applyBorder="1"/>
    <xf numFmtId="0" fontId="0" fillId="0" borderId="0" xfId="0" applyFill="1" applyAlignment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49" fontId="4" fillId="0" borderId="2" xfId="1" applyNumberFormat="1" applyFont="1" applyFill="1" applyBorder="1" applyAlignment="1">
      <alignment horizontal="left" wrapText="1"/>
    </xf>
    <xf numFmtId="0" fontId="5" fillId="0" borderId="2" xfId="0" applyFont="1" applyFill="1" applyBorder="1" applyAlignment="1">
      <alignment horizontal="left"/>
    </xf>
    <xf numFmtId="49" fontId="4" fillId="0" borderId="2" xfId="1" applyNumberFormat="1" applyFont="1" applyFill="1" applyBorder="1" applyAlignment="1">
      <alignment horizontal="left"/>
    </xf>
    <xf numFmtId="0" fontId="5" fillId="0" borderId="2" xfId="0" applyFont="1" applyFill="1" applyBorder="1" applyAlignment="1">
      <alignment horizontal="left" wrapText="1"/>
    </xf>
    <xf numFmtId="15" fontId="6" fillId="0" borderId="2" xfId="0" applyNumberFormat="1" applyFont="1" applyFill="1" applyBorder="1" applyAlignment="1">
      <alignment horizontal="left" wrapText="1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7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19050</xdr:rowOff>
    </xdr:from>
    <xdr:to>
      <xdr:col>1</xdr:col>
      <xdr:colOff>410765</xdr:colOff>
      <xdr:row>3</xdr:row>
      <xdr:rowOff>112566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9050"/>
          <a:ext cx="1115615" cy="67454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123825</xdr:rowOff>
    </xdr:from>
    <xdr:to>
      <xdr:col>8</xdr:col>
      <xdr:colOff>648071</xdr:colOff>
      <xdr:row>3</xdr:row>
      <xdr:rowOff>66799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62875" y="123825"/>
          <a:ext cx="648071" cy="5239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839390</xdr:colOff>
      <xdr:row>3</xdr:row>
      <xdr:rowOff>83991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15615" cy="674541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0</xdr:row>
      <xdr:rowOff>57150</xdr:rowOff>
    </xdr:from>
    <xdr:to>
      <xdr:col>4</xdr:col>
      <xdr:colOff>933821</xdr:colOff>
      <xdr:row>2</xdr:row>
      <xdr:rowOff>190624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375" y="57150"/>
          <a:ext cx="648071" cy="5239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9525</xdr:rowOff>
    </xdr:from>
    <xdr:to>
      <xdr:col>0</xdr:col>
      <xdr:colOff>1115615</xdr:colOff>
      <xdr:row>5</xdr:row>
      <xdr:rowOff>74466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115615" cy="674541"/>
        </a:xfrm>
        <a:prstGeom prst="rect">
          <a:avLst/>
        </a:prstGeom>
      </xdr:spPr>
    </xdr:pic>
    <xdr:clientData/>
  </xdr:twoCellAnchor>
  <xdr:twoCellAnchor editAs="oneCell">
    <xdr:from>
      <xdr:col>0</xdr:col>
      <xdr:colOff>3981450</xdr:colOff>
      <xdr:row>2</xdr:row>
      <xdr:rowOff>76200</xdr:rowOff>
    </xdr:from>
    <xdr:to>
      <xdr:col>0</xdr:col>
      <xdr:colOff>4629521</xdr:colOff>
      <xdr:row>4</xdr:row>
      <xdr:rowOff>200149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1450" y="76200"/>
          <a:ext cx="648071" cy="523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M72"/>
  <sheetViews>
    <sheetView tabSelected="1" view="pageBreakPreview" zoomScale="60" zoomScaleNormal="100" workbookViewId="0">
      <selection activeCell="B2" sqref="B2:H2"/>
    </sheetView>
  </sheetViews>
  <sheetFormatPr baseColWidth="10" defaultRowHeight="15" x14ac:dyDescent="0.25"/>
  <cols>
    <col min="1" max="1" width="11.28515625" style="18" customWidth="1"/>
    <col min="2" max="2" width="18" style="4" customWidth="1"/>
    <col min="3" max="3" width="37" style="18" customWidth="1"/>
    <col min="4" max="4" width="6.85546875" style="5" customWidth="1"/>
    <col min="5" max="5" width="8.7109375" style="5" hidden="1" customWidth="1"/>
    <col min="6" max="6" width="21.5703125" style="5" customWidth="1"/>
    <col min="7" max="7" width="9.7109375" style="5" customWidth="1"/>
    <col min="8" max="8" width="34.42578125" style="5" customWidth="1"/>
    <col min="9" max="9" width="12.7109375" style="5" bestFit="1" customWidth="1"/>
    <col min="10" max="11" width="11.5703125" style="5"/>
  </cols>
  <sheetData>
    <row r="2" spans="1:13" ht="15.75" x14ac:dyDescent="0.25">
      <c r="C2" s="56" t="s">
        <v>147</v>
      </c>
    </row>
    <row r="3" spans="1:13" x14ac:dyDescent="0.25">
      <c r="A3" s="28"/>
      <c r="B3" s="28"/>
      <c r="C3" s="28"/>
      <c r="D3" s="28"/>
      <c r="E3" s="28"/>
      <c r="F3" s="28"/>
      <c r="G3" s="28"/>
      <c r="H3" s="28"/>
      <c r="I3" s="28"/>
    </row>
    <row r="4" spans="1:13" ht="21.75" thickBot="1" x14ac:dyDescent="0.4">
      <c r="C4" s="55" t="s">
        <v>146</v>
      </c>
    </row>
    <row r="5" spans="1:13" s="3" customFormat="1" ht="45.75" thickTop="1" x14ac:dyDescent="0.25">
      <c r="A5" s="39" t="s">
        <v>0</v>
      </c>
      <c r="B5" s="40" t="s">
        <v>1</v>
      </c>
      <c r="C5" s="39" t="s">
        <v>31</v>
      </c>
      <c r="D5" s="39" t="s">
        <v>50</v>
      </c>
      <c r="E5" s="39" t="s">
        <v>116</v>
      </c>
      <c r="F5" s="39" t="s">
        <v>51</v>
      </c>
      <c r="G5" s="39" t="s">
        <v>115</v>
      </c>
      <c r="H5" s="27" t="s">
        <v>118</v>
      </c>
      <c r="I5" s="41" t="s">
        <v>119</v>
      </c>
      <c r="J5" s="1"/>
      <c r="K5" s="1"/>
      <c r="L5" s="2"/>
      <c r="M5" s="2"/>
    </row>
    <row r="6" spans="1:13" ht="26.25" x14ac:dyDescent="0.25">
      <c r="A6" s="57" t="s">
        <v>2</v>
      </c>
      <c r="B6" s="58" t="s">
        <v>3</v>
      </c>
      <c r="C6" s="57" t="s">
        <v>109</v>
      </c>
      <c r="D6" s="30">
        <v>2</v>
      </c>
      <c r="E6" s="30">
        <v>7</v>
      </c>
      <c r="F6" s="35" t="s">
        <v>100</v>
      </c>
      <c r="G6" s="48" t="s">
        <v>52</v>
      </c>
      <c r="H6" s="42" t="s">
        <v>141</v>
      </c>
      <c r="I6" s="31">
        <f>50*24</f>
        <v>1200</v>
      </c>
    </row>
    <row r="7" spans="1:13" ht="60" x14ac:dyDescent="0.25">
      <c r="A7" s="57"/>
      <c r="B7" s="58"/>
      <c r="C7" s="57"/>
      <c r="D7" s="30">
        <v>1</v>
      </c>
      <c r="E7" s="13" t="s">
        <v>117</v>
      </c>
      <c r="F7" s="30" t="s">
        <v>123</v>
      </c>
      <c r="G7" s="48" t="s">
        <v>52</v>
      </c>
      <c r="H7" s="44" t="s">
        <v>145</v>
      </c>
      <c r="I7" s="31">
        <f>(43-12)*12</f>
        <v>372</v>
      </c>
    </row>
    <row r="8" spans="1:13" ht="36.75" x14ac:dyDescent="0.25">
      <c r="A8" s="45" t="s">
        <v>12</v>
      </c>
      <c r="B8" s="11" t="s">
        <v>102</v>
      </c>
      <c r="C8" s="36" t="s">
        <v>54</v>
      </c>
      <c r="D8" s="30">
        <v>2</v>
      </c>
      <c r="E8" s="30">
        <v>7</v>
      </c>
      <c r="F8" s="30" t="s">
        <v>53</v>
      </c>
      <c r="G8" s="48" t="s">
        <v>52</v>
      </c>
      <c r="H8" s="44" t="s">
        <v>142</v>
      </c>
      <c r="I8" s="31">
        <f>153*24</f>
        <v>3672</v>
      </c>
    </row>
    <row r="9" spans="1:13" ht="36.75" x14ac:dyDescent="0.25">
      <c r="A9" s="45" t="s">
        <v>2</v>
      </c>
      <c r="B9" s="11" t="s">
        <v>4</v>
      </c>
      <c r="C9" s="36" t="s">
        <v>103</v>
      </c>
      <c r="D9" s="30">
        <v>2</v>
      </c>
      <c r="E9" s="35">
        <v>7</v>
      </c>
      <c r="F9" s="35" t="s">
        <v>53</v>
      </c>
      <c r="G9" s="48" t="s">
        <v>52</v>
      </c>
      <c r="H9" s="42" t="s">
        <v>141</v>
      </c>
      <c r="I9" s="31">
        <f t="shared" ref="I9:I49" si="0">50*24</f>
        <v>1200</v>
      </c>
    </row>
    <row r="10" spans="1:13" ht="26.25" x14ac:dyDescent="0.25">
      <c r="A10" s="45" t="s">
        <v>2</v>
      </c>
      <c r="B10" s="11" t="s">
        <v>30</v>
      </c>
      <c r="C10" s="36" t="s">
        <v>97</v>
      </c>
      <c r="D10" s="30">
        <v>2</v>
      </c>
      <c r="E10" s="35">
        <v>7</v>
      </c>
      <c r="F10" s="35" t="s">
        <v>53</v>
      </c>
      <c r="G10" s="48" t="s">
        <v>52</v>
      </c>
      <c r="H10" s="42" t="s">
        <v>141</v>
      </c>
      <c r="I10" s="31">
        <f t="shared" si="0"/>
        <v>1200</v>
      </c>
    </row>
    <row r="11" spans="1:13" ht="36.75" x14ac:dyDescent="0.25">
      <c r="A11" s="45" t="s">
        <v>2</v>
      </c>
      <c r="B11" s="11" t="s">
        <v>5</v>
      </c>
      <c r="C11" s="36" t="s">
        <v>32</v>
      </c>
      <c r="D11" s="30">
        <v>2</v>
      </c>
      <c r="E11" s="35">
        <v>7</v>
      </c>
      <c r="F11" s="35" t="s">
        <v>53</v>
      </c>
      <c r="G11" s="48" t="s">
        <v>52</v>
      </c>
      <c r="H11" s="42" t="s">
        <v>141</v>
      </c>
      <c r="I11" s="31">
        <f t="shared" si="0"/>
        <v>1200</v>
      </c>
    </row>
    <row r="12" spans="1:13" ht="26.25" x14ac:dyDescent="0.25">
      <c r="A12" s="45" t="s">
        <v>2</v>
      </c>
      <c r="B12" s="11" t="s">
        <v>6</v>
      </c>
      <c r="C12" s="36" t="s">
        <v>111</v>
      </c>
      <c r="D12" s="30">
        <v>2</v>
      </c>
      <c r="E12" s="35">
        <v>7</v>
      </c>
      <c r="F12" s="35" t="s">
        <v>53</v>
      </c>
      <c r="G12" s="48" t="s">
        <v>52</v>
      </c>
      <c r="H12" s="42" t="s">
        <v>141</v>
      </c>
      <c r="I12" s="31">
        <f t="shared" si="0"/>
        <v>1200</v>
      </c>
    </row>
    <row r="13" spans="1:13" ht="36.75" x14ac:dyDescent="0.25">
      <c r="A13" s="45" t="s">
        <v>2</v>
      </c>
      <c r="B13" s="11" t="s">
        <v>7</v>
      </c>
      <c r="C13" s="36" t="s">
        <v>110</v>
      </c>
      <c r="D13" s="30">
        <v>2</v>
      </c>
      <c r="E13" s="35">
        <v>7</v>
      </c>
      <c r="F13" s="35" t="s">
        <v>53</v>
      </c>
      <c r="G13" s="48" t="s">
        <v>52</v>
      </c>
      <c r="H13" s="42" t="s">
        <v>141</v>
      </c>
      <c r="I13" s="31">
        <f t="shared" si="0"/>
        <v>1200</v>
      </c>
    </row>
    <row r="14" spans="1:13" ht="36.75" x14ac:dyDescent="0.25">
      <c r="A14" s="45" t="s">
        <v>2</v>
      </c>
      <c r="B14" s="11" t="s">
        <v>8</v>
      </c>
      <c r="C14" s="36" t="s">
        <v>108</v>
      </c>
      <c r="D14" s="30">
        <v>2</v>
      </c>
      <c r="E14" s="35">
        <v>7</v>
      </c>
      <c r="F14" s="35" t="s">
        <v>53</v>
      </c>
      <c r="G14" s="48" t="s">
        <v>52</v>
      </c>
      <c r="H14" s="42" t="s">
        <v>141</v>
      </c>
      <c r="I14" s="31">
        <f t="shared" si="0"/>
        <v>1200</v>
      </c>
    </row>
    <row r="15" spans="1:13" ht="36.75" x14ac:dyDescent="0.25">
      <c r="A15" s="45" t="s">
        <v>2</v>
      </c>
      <c r="B15" s="11" t="s">
        <v>29</v>
      </c>
      <c r="C15" s="36" t="s">
        <v>113</v>
      </c>
      <c r="D15" s="30">
        <v>2</v>
      </c>
      <c r="E15" s="35">
        <v>7</v>
      </c>
      <c r="F15" s="35" t="s">
        <v>53</v>
      </c>
      <c r="G15" s="48" t="s">
        <v>52</v>
      </c>
      <c r="H15" s="42" t="s">
        <v>141</v>
      </c>
      <c r="I15" s="31">
        <f t="shared" si="0"/>
        <v>1200</v>
      </c>
    </row>
    <row r="16" spans="1:13" ht="36.75" x14ac:dyDescent="0.25">
      <c r="A16" s="45" t="s">
        <v>2</v>
      </c>
      <c r="B16" s="11" t="s">
        <v>79</v>
      </c>
      <c r="C16" s="36" t="s">
        <v>112</v>
      </c>
      <c r="D16" s="30">
        <v>2</v>
      </c>
      <c r="E16" s="35">
        <v>7</v>
      </c>
      <c r="F16" s="35" t="s">
        <v>53</v>
      </c>
      <c r="G16" s="48" t="s">
        <v>52</v>
      </c>
      <c r="H16" s="42" t="s">
        <v>141</v>
      </c>
      <c r="I16" s="31">
        <f t="shared" si="0"/>
        <v>1200</v>
      </c>
    </row>
    <row r="17" spans="1:11" ht="36.75" x14ac:dyDescent="0.25">
      <c r="A17" s="45" t="s">
        <v>2</v>
      </c>
      <c r="B17" s="11" t="s">
        <v>9</v>
      </c>
      <c r="C17" s="36" t="s">
        <v>33</v>
      </c>
      <c r="D17" s="30">
        <v>2</v>
      </c>
      <c r="E17" s="35">
        <v>7</v>
      </c>
      <c r="F17" s="35" t="s">
        <v>53</v>
      </c>
      <c r="G17" s="48" t="s">
        <v>52</v>
      </c>
      <c r="H17" s="42" t="s">
        <v>141</v>
      </c>
      <c r="I17" s="31">
        <f t="shared" si="0"/>
        <v>1200</v>
      </c>
    </row>
    <row r="18" spans="1:11" ht="36.75" x14ac:dyDescent="0.25">
      <c r="A18" s="45" t="s">
        <v>2</v>
      </c>
      <c r="B18" s="11" t="s">
        <v>10</v>
      </c>
      <c r="C18" s="36" t="s">
        <v>114</v>
      </c>
      <c r="D18" s="30">
        <v>2</v>
      </c>
      <c r="E18" s="35">
        <v>7</v>
      </c>
      <c r="F18" s="35" t="s">
        <v>53</v>
      </c>
      <c r="G18" s="48" t="s">
        <v>52</v>
      </c>
      <c r="H18" s="42" t="s">
        <v>141</v>
      </c>
      <c r="I18" s="31">
        <f t="shared" si="0"/>
        <v>1200</v>
      </c>
    </row>
    <row r="19" spans="1:11" ht="36.75" x14ac:dyDescent="0.25">
      <c r="A19" s="45" t="s">
        <v>2</v>
      </c>
      <c r="B19" s="11" t="s">
        <v>80</v>
      </c>
      <c r="C19" s="36" t="s">
        <v>34</v>
      </c>
      <c r="D19" s="30">
        <v>2</v>
      </c>
      <c r="E19" s="35">
        <v>7</v>
      </c>
      <c r="F19" s="35" t="s">
        <v>53</v>
      </c>
      <c r="G19" s="48" t="s">
        <v>52</v>
      </c>
      <c r="H19" s="42" t="s">
        <v>141</v>
      </c>
      <c r="I19" s="31">
        <f t="shared" si="0"/>
        <v>1200</v>
      </c>
    </row>
    <row r="20" spans="1:11" ht="48.75" x14ac:dyDescent="0.25">
      <c r="A20" s="45" t="s">
        <v>2</v>
      </c>
      <c r="B20" s="11" t="s">
        <v>81</v>
      </c>
      <c r="C20" s="36" t="s">
        <v>35</v>
      </c>
      <c r="D20" s="30">
        <v>2</v>
      </c>
      <c r="E20" s="35">
        <v>7</v>
      </c>
      <c r="F20" s="35" t="s">
        <v>53</v>
      </c>
      <c r="G20" s="48" t="s">
        <v>52</v>
      </c>
      <c r="H20" s="42" t="s">
        <v>141</v>
      </c>
      <c r="I20" s="31">
        <f t="shared" si="0"/>
        <v>1200</v>
      </c>
    </row>
    <row r="21" spans="1:11" ht="36.75" x14ac:dyDescent="0.25">
      <c r="A21" s="45" t="s">
        <v>2</v>
      </c>
      <c r="B21" s="11" t="s">
        <v>68</v>
      </c>
      <c r="C21" s="36" t="s">
        <v>121</v>
      </c>
      <c r="D21" s="30">
        <v>1</v>
      </c>
      <c r="E21" s="35">
        <v>7</v>
      </c>
      <c r="F21" s="35" t="s">
        <v>53</v>
      </c>
      <c r="G21" s="48" t="s">
        <v>52</v>
      </c>
      <c r="H21" s="42" t="s">
        <v>144</v>
      </c>
      <c r="I21" s="35">
        <f>50*12</f>
        <v>600</v>
      </c>
    </row>
    <row r="22" spans="1:11" ht="26.25" x14ac:dyDescent="0.25">
      <c r="A22" s="59" t="s">
        <v>2</v>
      </c>
      <c r="B22" s="60" t="s">
        <v>11</v>
      </c>
      <c r="C22" s="61" t="s">
        <v>122</v>
      </c>
      <c r="D22" s="30">
        <v>2</v>
      </c>
      <c r="E22" s="35">
        <v>7</v>
      </c>
      <c r="F22" s="30" t="s">
        <v>100</v>
      </c>
      <c r="G22" s="48" t="s">
        <v>52</v>
      </c>
      <c r="H22" s="42" t="s">
        <v>141</v>
      </c>
      <c r="I22" s="31">
        <f t="shared" si="0"/>
        <v>1200</v>
      </c>
    </row>
    <row r="23" spans="1:11" ht="30" x14ac:dyDescent="0.25">
      <c r="A23" s="59"/>
      <c r="B23" s="60"/>
      <c r="C23" s="61"/>
      <c r="D23" s="30">
        <v>1</v>
      </c>
      <c r="E23" s="35">
        <v>7</v>
      </c>
      <c r="F23" s="30" t="s">
        <v>120</v>
      </c>
      <c r="G23" s="48" t="s">
        <v>52</v>
      </c>
      <c r="H23" s="44" t="s">
        <v>143</v>
      </c>
      <c r="I23" s="31">
        <f>153*12</f>
        <v>1836</v>
      </c>
    </row>
    <row r="24" spans="1:11" ht="26.25" x14ac:dyDescent="0.25">
      <c r="A24" s="46" t="s">
        <v>12</v>
      </c>
      <c r="B24" s="11" t="s">
        <v>13</v>
      </c>
      <c r="C24" s="36" t="s">
        <v>36</v>
      </c>
      <c r="D24" s="30">
        <v>2</v>
      </c>
      <c r="E24" s="30">
        <v>7</v>
      </c>
      <c r="F24" s="35" t="s">
        <v>100</v>
      </c>
      <c r="G24" s="48" t="s">
        <v>52</v>
      </c>
      <c r="H24" s="42" t="s">
        <v>141</v>
      </c>
      <c r="I24" s="31">
        <f t="shared" si="0"/>
        <v>1200</v>
      </c>
    </row>
    <row r="25" spans="1:11" ht="26.25" x14ac:dyDescent="0.25">
      <c r="A25" s="46" t="s">
        <v>12</v>
      </c>
      <c r="B25" s="11" t="s">
        <v>14</v>
      </c>
      <c r="C25" s="36" t="s">
        <v>88</v>
      </c>
      <c r="D25" s="43">
        <v>2</v>
      </c>
      <c r="E25" s="37">
        <v>7</v>
      </c>
      <c r="F25" s="37" t="s">
        <v>100</v>
      </c>
      <c r="G25" s="49" t="s">
        <v>52</v>
      </c>
      <c r="H25" s="42" t="s">
        <v>141</v>
      </c>
      <c r="I25" s="31">
        <f t="shared" si="0"/>
        <v>1200</v>
      </c>
      <c r="J25"/>
      <c r="K25"/>
    </row>
    <row r="26" spans="1:11" ht="26.25" x14ac:dyDescent="0.25">
      <c r="A26" s="46" t="s">
        <v>12</v>
      </c>
      <c r="B26" s="11" t="s">
        <v>82</v>
      </c>
      <c r="C26" s="36" t="s">
        <v>89</v>
      </c>
      <c r="D26" s="43">
        <v>2</v>
      </c>
      <c r="E26" s="37">
        <v>7</v>
      </c>
      <c r="F26" s="37" t="s">
        <v>100</v>
      </c>
      <c r="G26" s="49" t="s">
        <v>52</v>
      </c>
      <c r="H26" s="42" t="s">
        <v>141</v>
      </c>
      <c r="I26" s="31">
        <f t="shared" si="0"/>
        <v>1200</v>
      </c>
      <c r="J26"/>
      <c r="K26"/>
    </row>
    <row r="27" spans="1:11" s="7" customFormat="1" ht="26.25" x14ac:dyDescent="0.25">
      <c r="A27" s="46" t="s">
        <v>12</v>
      </c>
      <c r="B27" s="11" t="s">
        <v>15</v>
      </c>
      <c r="C27" s="36" t="s">
        <v>90</v>
      </c>
      <c r="D27" s="30">
        <v>2</v>
      </c>
      <c r="E27" s="35">
        <v>7</v>
      </c>
      <c r="F27" s="35" t="s">
        <v>100</v>
      </c>
      <c r="G27" s="48" t="s">
        <v>52</v>
      </c>
      <c r="H27" s="42" t="s">
        <v>141</v>
      </c>
      <c r="I27" s="31">
        <f t="shared" si="0"/>
        <v>1200</v>
      </c>
      <c r="J27" s="6"/>
      <c r="K27" s="6"/>
    </row>
    <row r="28" spans="1:11" s="7" customFormat="1" ht="36.75" x14ac:dyDescent="0.25">
      <c r="A28" s="46" t="s">
        <v>12</v>
      </c>
      <c r="B28" s="11" t="s">
        <v>16</v>
      </c>
      <c r="C28" s="36" t="s">
        <v>37</v>
      </c>
      <c r="D28" s="30">
        <v>2</v>
      </c>
      <c r="E28" s="35">
        <v>7</v>
      </c>
      <c r="F28" s="35" t="s">
        <v>100</v>
      </c>
      <c r="G28" s="48" t="s">
        <v>52</v>
      </c>
      <c r="H28" s="42" t="s">
        <v>141</v>
      </c>
      <c r="I28" s="31">
        <f t="shared" si="0"/>
        <v>1200</v>
      </c>
      <c r="J28" s="6"/>
      <c r="K28" s="6"/>
    </row>
    <row r="29" spans="1:11" ht="36.75" x14ac:dyDescent="0.25">
      <c r="A29" s="46" t="s">
        <v>12</v>
      </c>
      <c r="B29" s="11" t="s">
        <v>83</v>
      </c>
      <c r="C29" s="36" t="s">
        <v>38</v>
      </c>
      <c r="D29" s="30">
        <v>2</v>
      </c>
      <c r="E29" s="35">
        <v>7</v>
      </c>
      <c r="F29" s="35" t="s">
        <v>100</v>
      </c>
      <c r="G29" s="48" t="s">
        <v>52</v>
      </c>
      <c r="H29" s="42" t="s">
        <v>141</v>
      </c>
      <c r="I29" s="31">
        <f t="shared" si="0"/>
        <v>1200</v>
      </c>
    </row>
    <row r="30" spans="1:11" s="7" customFormat="1" ht="36.75" x14ac:dyDescent="0.25">
      <c r="A30" s="46" t="s">
        <v>12</v>
      </c>
      <c r="B30" s="11" t="s">
        <v>49</v>
      </c>
      <c r="C30" s="36" t="s">
        <v>98</v>
      </c>
      <c r="D30" s="30">
        <v>2</v>
      </c>
      <c r="E30" s="35">
        <v>7</v>
      </c>
      <c r="F30" s="35" t="s">
        <v>100</v>
      </c>
      <c r="G30" s="48" t="s">
        <v>52</v>
      </c>
      <c r="H30" s="42" t="s">
        <v>141</v>
      </c>
      <c r="I30" s="31">
        <f t="shared" si="0"/>
        <v>1200</v>
      </c>
      <c r="J30" s="6"/>
      <c r="K30" s="6"/>
    </row>
    <row r="31" spans="1:11" s="7" customFormat="1" ht="36.75" x14ac:dyDescent="0.25">
      <c r="A31" s="46" t="s">
        <v>12</v>
      </c>
      <c r="B31" s="11" t="s">
        <v>17</v>
      </c>
      <c r="C31" s="36" t="s">
        <v>39</v>
      </c>
      <c r="D31" s="30">
        <v>2</v>
      </c>
      <c r="E31" s="35">
        <v>7</v>
      </c>
      <c r="F31" s="35" t="s">
        <v>100</v>
      </c>
      <c r="G31" s="48" t="s">
        <v>52</v>
      </c>
      <c r="H31" s="42" t="s">
        <v>141</v>
      </c>
      <c r="I31" s="31">
        <f t="shared" si="0"/>
        <v>1200</v>
      </c>
      <c r="J31" s="6"/>
      <c r="K31" s="6"/>
    </row>
    <row r="32" spans="1:11" ht="36.75" x14ac:dyDescent="0.25">
      <c r="A32" s="46" t="s">
        <v>12</v>
      </c>
      <c r="B32" s="11" t="s">
        <v>18</v>
      </c>
      <c r="C32" s="36" t="s">
        <v>40</v>
      </c>
      <c r="D32" s="30">
        <v>2</v>
      </c>
      <c r="E32" s="35">
        <v>7</v>
      </c>
      <c r="F32" s="35" t="s">
        <v>100</v>
      </c>
      <c r="G32" s="48" t="s">
        <v>52</v>
      </c>
      <c r="H32" s="42" t="s">
        <v>141</v>
      </c>
      <c r="I32" s="31">
        <f t="shared" si="0"/>
        <v>1200</v>
      </c>
    </row>
    <row r="33" spans="1:11" ht="26.25" x14ac:dyDescent="0.25">
      <c r="A33" s="46" t="s">
        <v>12</v>
      </c>
      <c r="B33" s="11" t="s">
        <v>19</v>
      </c>
      <c r="C33" s="36" t="s">
        <v>91</v>
      </c>
      <c r="D33" s="30">
        <v>2</v>
      </c>
      <c r="E33" s="35">
        <v>7</v>
      </c>
      <c r="F33" s="35" t="s">
        <v>100</v>
      </c>
      <c r="G33" s="48" t="s">
        <v>52</v>
      </c>
      <c r="H33" s="42" t="s">
        <v>141</v>
      </c>
      <c r="I33" s="31">
        <f t="shared" si="0"/>
        <v>1200</v>
      </c>
    </row>
    <row r="34" spans="1:11" ht="26.25" x14ac:dyDescent="0.25">
      <c r="A34" s="46" t="s">
        <v>12</v>
      </c>
      <c r="B34" s="11" t="s">
        <v>20</v>
      </c>
      <c r="C34" s="36" t="s">
        <v>92</v>
      </c>
      <c r="D34" s="30">
        <v>2</v>
      </c>
      <c r="E34" s="35">
        <v>7</v>
      </c>
      <c r="F34" s="35" t="s">
        <v>100</v>
      </c>
      <c r="G34" s="48" t="s">
        <v>52</v>
      </c>
      <c r="H34" s="42" t="s">
        <v>141</v>
      </c>
      <c r="I34" s="31">
        <f t="shared" si="0"/>
        <v>1200</v>
      </c>
    </row>
    <row r="35" spans="1:11" s="5" customFormat="1" ht="36.75" x14ac:dyDescent="0.25">
      <c r="A35" s="46" t="s">
        <v>12</v>
      </c>
      <c r="B35" s="11" t="s">
        <v>21</v>
      </c>
      <c r="C35" s="36" t="s">
        <v>93</v>
      </c>
      <c r="D35" s="30">
        <v>2</v>
      </c>
      <c r="E35" s="35">
        <v>7</v>
      </c>
      <c r="F35" s="35" t="s">
        <v>100</v>
      </c>
      <c r="G35" s="48" t="s">
        <v>52</v>
      </c>
      <c r="H35" s="42" t="s">
        <v>141</v>
      </c>
      <c r="I35" s="31">
        <f t="shared" si="0"/>
        <v>1200</v>
      </c>
    </row>
    <row r="36" spans="1:11" ht="26.25" x14ac:dyDescent="0.25">
      <c r="A36" s="46" t="s">
        <v>22</v>
      </c>
      <c r="B36" s="11" t="s">
        <v>23</v>
      </c>
      <c r="C36" s="36" t="s">
        <v>94</v>
      </c>
      <c r="D36" s="30">
        <v>2</v>
      </c>
      <c r="E36" s="35">
        <v>7</v>
      </c>
      <c r="F36" s="35" t="s">
        <v>100</v>
      </c>
      <c r="G36" s="48" t="s">
        <v>52</v>
      </c>
      <c r="H36" s="42" t="s">
        <v>141</v>
      </c>
      <c r="I36" s="31">
        <f t="shared" si="0"/>
        <v>1200</v>
      </c>
    </row>
    <row r="37" spans="1:11" ht="36.75" x14ac:dyDescent="0.25">
      <c r="A37" s="46" t="s">
        <v>22</v>
      </c>
      <c r="B37" s="11" t="s">
        <v>69</v>
      </c>
      <c r="C37" s="36" t="s">
        <v>41</v>
      </c>
      <c r="D37" s="30">
        <v>2</v>
      </c>
      <c r="E37" s="35">
        <v>7</v>
      </c>
      <c r="F37" s="35" t="s">
        <v>100</v>
      </c>
      <c r="G37" s="48" t="s">
        <v>52</v>
      </c>
      <c r="H37" s="42" t="s">
        <v>141</v>
      </c>
      <c r="I37" s="31">
        <f t="shared" si="0"/>
        <v>1200</v>
      </c>
    </row>
    <row r="38" spans="1:11" ht="36.75" x14ac:dyDescent="0.25">
      <c r="A38" s="46" t="s">
        <v>22</v>
      </c>
      <c r="B38" s="11" t="s">
        <v>70</v>
      </c>
      <c r="C38" s="36" t="s">
        <v>42</v>
      </c>
      <c r="D38" s="30">
        <v>2</v>
      </c>
      <c r="E38" s="35">
        <v>7</v>
      </c>
      <c r="F38" s="35" t="s">
        <v>100</v>
      </c>
      <c r="G38" s="48" t="s">
        <v>52</v>
      </c>
      <c r="H38" s="42" t="s">
        <v>141</v>
      </c>
      <c r="I38" s="31">
        <f t="shared" si="0"/>
        <v>1200</v>
      </c>
    </row>
    <row r="39" spans="1:11" s="7" customFormat="1" ht="36.75" x14ac:dyDescent="0.25">
      <c r="A39" s="46" t="s">
        <v>22</v>
      </c>
      <c r="B39" s="11" t="s">
        <v>71</v>
      </c>
      <c r="C39" s="36" t="s">
        <v>95</v>
      </c>
      <c r="D39" s="30">
        <v>2</v>
      </c>
      <c r="E39" s="35">
        <v>7</v>
      </c>
      <c r="F39" s="35" t="s">
        <v>100</v>
      </c>
      <c r="G39" s="48" t="s">
        <v>52</v>
      </c>
      <c r="H39" s="42" t="s">
        <v>141</v>
      </c>
      <c r="I39" s="31">
        <f t="shared" si="0"/>
        <v>1200</v>
      </c>
      <c r="J39" s="6"/>
      <c r="K39" s="6"/>
    </row>
    <row r="40" spans="1:11" ht="36.75" x14ac:dyDescent="0.25">
      <c r="A40" s="46" t="s">
        <v>22</v>
      </c>
      <c r="B40" s="11" t="s">
        <v>24</v>
      </c>
      <c r="C40" s="36" t="s">
        <v>105</v>
      </c>
      <c r="D40" s="30">
        <v>2</v>
      </c>
      <c r="E40" s="35">
        <v>7</v>
      </c>
      <c r="F40" s="35" t="s">
        <v>100</v>
      </c>
      <c r="G40" s="48" t="s">
        <v>52</v>
      </c>
      <c r="H40" s="42" t="s">
        <v>141</v>
      </c>
      <c r="I40" s="31">
        <f t="shared" si="0"/>
        <v>1200</v>
      </c>
    </row>
    <row r="41" spans="1:11" s="7" customFormat="1" ht="48.75" x14ac:dyDescent="0.25">
      <c r="A41" s="46" t="s">
        <v>22</v>
      </c>
      <c r="B41" s="11" t="s">
        <v>72</v>
      </c>
      <c r="C41" s="36" t="s">
        <v>106</v>
      </c>
      <c r="D41" s="30">
        <v>2</v>
      </c>
      <c r="E41" s="35">
        <v>7</v>
      </c>
      <c r="F41" s="35" t="s">
        <v>100</v>
      </c>
      <c r="G41" s="48" t="s">
        <v>52</v>
      </c>
      <c r="H41" s="42" t="s">
        <v>141</v>
      </c>
      <c r="I41" s="31">
        <f t="shared" si="0"/>
        <v>1200</v>
      </c>
      <c r="J41" s="6"/>
      <c r="K41" s="6"/>
    </row>
    <row r="42" spans="1:11" ht="36.75" x14ac:dyDescent="0.25">
      <c r="A42" s="46" t="s">
        <v>22</v>
      </c>
      <c r="B42" s="11" t="s">
        <v>73</v>
      </c>
      <c r="C42" s="36" t="s">
        <v>107</v>
      </c>
      <c r="D42" s="30">
        <v>2</v>
      </c>
      <c r="E42" s="35">
        <v>7</v>
      </c>
      <c r="F42" s="35" t="s">
        <v>100</v>
      </c>
      <c r="G42" s="48" t="s">
        <v>52</v>
      </c>
      <c r="H42" s="42" t="s">
        <v>141</v>
      </c>
      <c r="I42" s="31">
        <f t="shared" si="0"/>
        <v>1200</v>
      </c>
    </row>
    <row r="43" spans="1:11" ht="36.75" x14ac:dyDescent="0.25">
      <c r="A43" s="46" t="s">
        <v>22</v>
      </c>
      <c r="B43" s="11" t="s">
        <v>74</v>
      </c>
      <c r="C43" s="36" t="s">
        <v>43</v>
      </c>
      <c r="D43" s="30">
        <v>2</v>
      </c>
      <c r="E43" s="35">
        <v>7</v>
      </c>
      <c r="F43" s="35" t="s">
        <v>100</v>
      </c>
      <c r="G43" s="48" t="s">
        <v>52</v>
      </c>
      <c r="H43" s="42" t="s">
        <v>141</v>
      </c>
      <c r="I43" s="31">
        <f t="shared" si="0"/>
        <v>1200</v>
      </c>
    </row>
    <row r="44" spans="1:11" ht="36.75" x14ac:dyDescent="0.25">
      <c r="A44" s="46" t="s">
        <v>22</v>
      </c>
      <c r="B44" s="11" t="s">
        <v>75</v>
      </c>
      <c r="C44" s="36" t="s">
        <v>48</v>
      </c>
      <c r="D44" s="30">
        <v>2</v>
      </c>
      <c r="E44" s="35">
        <v>7</v>
      </c>
      <c r="F44" s="35" t="s">
        <v>100</v>
      </c>
      <c r="G44" s="48" t="s">
        <v>52</v>
      </c>
      <c r="H44" s="42" t="s">
        <v>141</v>
      </c>
      <c r="I44" s="31">
        <f t="shared" si="0"/>
        <v>1200</v>
      </c>
    </row>
    <row r="45" spans="1:11" ht="36.75" x14ac:dyDescent="0.25">
      <c r="A45" s="46" t="s">
        <v>25</v>
      </c>
      <c r="B45" s="11" t="s">
        <v>26</v>
      </c>
      <c r="C45" s="36" t="s">
        <v>44</v>
      </c>
      <c r="D45" s="30">
        <v>2</v>
      </c>
      <c r="E45" s="35">
        <v>7</v>
      </c>
      <c r="F45" s="35" t="s">
        <v>100</v>
      </c>
      <c r="G45" s="48" t="s">
        <v>52</v>
      </c>
      <c r="H45" s="42" t="s">
        <v>141</v>
      </c>
      <c r="I45" s="31">
        <f t="shared" si="0"/>
        <v>1200</v>
      </c>
    </row>
    <row r="46" spans="1:11" ht="36.75" x14ac:dyDescent="0.25">
      <c r="A46" s="46" t="s">
        <v>25</v>
      </c>
      <c r="B46" s="11" t="s">
        <v>27</v>
      </c>
      <c r="C46" s="36" t="s">
        <v>45</v>
      </c>
      <c r="D46" s="30">
        <v>2</v>
      </c>
      <c r="E46" s="35">
        <v>7</v>
      </c>
      <c r="F46" s="35" t="s">
        <v>100</v>
      </c>
      <c r="G46" s="48" t="s">
        <v>52</v>
      </c>
      <c r="H46" s="42" t="s">
        <v>141</v>
      </c>
      <c r="I46" s="31">
        <f t="shared" si="0"/>
        <v>1200</v>
      </c>
    </row>
    <row r="47" spans="1:11" ht="26.25" x14ac:dyDescent="0.25">
      <c r="A47" s="46" t="s">
        <v>28</v>
      </c>
      <c r="B47" s="11" t="s">
        <v>47</v>
      </c>
      <c r="C47" s="36" t="s">
        <v>96</v>
      </c>
      <c r="D47" s="30">
        <v>2</v>
      </c>
      <c r="E47" s="35">
        <v>7</v>
      </c>
      <c r="F47" s="35" t="s">
        <v>100</v>
      </c>
      <c r="G47" s="48" t="s">
        <v>52</v>
      </c>
      <c r="H47" s="42" t="s">
        <v>141</v>
      </c>
      <c r="I47" s="31">
        <f t="shared" si="0"/>
        <v>1200</v>
      </c>
    </row>
    <row r="48" spans="1:11" ht="36.75" x14ac:dyDescent="0.25">
      <c r="A48" s="46" t="s">
        <v>28</v>
      </c>
      <c r="B48" s="11" t="s">
        <v>76</v>
      </c>
      <c r="C48" s="36" t="s">
        <v>46</v>
      </c>
      <c r="D48" s="30">
        <v>2</v>
      </c>
      <c r="E48" s="30">
        <v>7</v>
      </c>
      <c r="F48" s="30" t="s">
        <v>101</v>
      </c>
      <c r="G48" s="48" t="s">
        <v>52</v>
      </c>
      <c r="H48" s="42" t="s">
        <v>141</v>
      </c>
      <c r="I48" s="31">
        <f t="shared" si="0"/>
        <v>1200</v>
      </c>
    </row>
    <row r="49" spans="1:9" ht="26.25" x14ac:dyDescent="0.25">
      <c r="A49" s="46" t="s">
        <v>28</v>
      </c>
      <c r="B49" s="11" t="s">
        <v>77</v>
      </c>
      <c r="C49" s="36" t="s">
        <v>78</v>
      </c>
      <c r="D49" s="30">
        <v>2</v>
      </c>
      <c r="E49" s="35">
        <v>7</v>
      </c>
      <c r="F49" s="35" t="s">
        <v>100</v>
      </c>
      <c r="G49" s="48" t="s">
        <v>52</v>
      </c>
      <c r="H49" s="42" t="s">
        <v>141</v>
      </c>
      <c r="I49" s="31">
        <f t="shared" si="0"/>
        <v>1200</v>
      </c>
    </row>
    <row r="50" spans="1:9" x14ac:dyDescent="0.25">
      <c r="A50" s="47"/>
      <c r="B50" s="38"/>
    </row>
    <row r="51" spans="1:9" x14ac:dyDescent="0.25">
      <c r="A51" s="47"/>
      <c r="B51" s="38"/>
      <c r="C51"/>
      <c r="D51" s="18"/>
      <c r="E51" s="4"/>
      <c r="H51" s="8" t="s">
        <v>87</v>
      </c>
      <c r="I51" s="14">
        <f>SUM(I6:I49)</f>
        <v>54480</v>
      </c>
    </row>
    <row r="52" spans="1:9" x14ac:dyDescent="0.25">
      <c r="A52" s="47"/>
      <c r="B52" s="38"/>
      <c r="D52" s="18"/>
      <c r="E52" s="4"/>
      <c r="F52" s="54"/>
      <c r="G52" s="54"/>
      <c r="H52" s="54"/>
      <c r="I52" s="53"/>
    </row>
    <row r="53" spans="1:9" x14ac:dyDescent="0.25">
      <c r="A53" s="47"/>
      <c r="B53" s="38"/>
      <c r="C53" s="21"/>
      <c r="D53" s="21"/>
      <c r="E53" s="4"/>
      <c r="F53" s="52"/>
      <c r="G53" s="52"/>
      <c r="H53" s="52"/>
      <c r="I53" s="53"/>
    </row>
    <row r="54" spans="1:9" x14ac:dyDescent="0.25">
      <c r="A54" s="47"/>
      <c r="B54" s="38"/>
      <c r="C54" s="21"/>
      <c r="D54" s="21"/>
      <c r="E54" s="4"/>
      <c r="F54" s="52"/>
      <c r="G54" s="52"/>
      <c r="H54" s="52"/>
      <c r="I54" s="53"/>
    </row>
    <row r="55" spans="1:9" x14ac:dyDescent="0.25">
      <c r="A55" s="47"/>
      <c r="B55" s="38"/>
      <c r="C55" s="21"/>
      <c r="D55" s="21"/>
      <c r="E55" s="4"/>
      <c r="F55" s="52"/>
      <c r="G55" s="52"/>
      <c r="H55" s="52"/>
      <c r="I55" s="53"/>
    </row>
    <row r="56" spans="1:9" x14ac:dyDescent="0.25">
      <c r="A56" s="47"/>
      <c r="B56" s="38"/>
      <c r="C56" s="21"/>
      <c r="D56" s="21"/>
      <c r="E56" s="4"/>
      <c r="F56" s="52"/>
      <c r="G56" s="52"/>
      <c r="H56" s="52"/>
      <c r="I56" s="53"/>
    </row>
    <row r="57" spans="1:9" x14ac:dyDescent="0.25">
      <c r="D57" s="18"/>
      <c r="E57" s="4"/>
      <c r="F57" s="20"/>
      <c r="G57" s="20"/>
      <c r="H57" s="20"/>
      <c r="I57" s="53"/>
    </row>
    <row r="58" spans="1:9" x14ac:dyDescent="0.25">
      <c r="A58" s="21"/>
      <c r="C58" s="21"/>
      <c r="D58" s="21"/>
      <c r="E58" s="4"/>
      <c r="F58" s="22"/>
      <c r="G58" s="22"/>
      <c r="H58" s="22"/>
    </row>
    <row r="59" spans="1:9" x14ac:dyDescent="0.25">
      <c r="A59" s="21"/>
      <c r="C59" s="21"/>
      <c r="D59" s="21"/>
      <c r="E59" s="4"/>
      <c r="F59" s="22"/>
      <c r="G59" s="22"/>
      <c r="H59" s="22"/>
    </row>
    <row r="60" spans="1:9" x14ac:dyDescent="0.25">
      <c r="A60" s="21"/>
      <c r="C60" s="21"/>
      <c r="D60" s="21"/>
      <c r="E60" s="4"/>
      <c r="F60" s="22"/>
      <c r="G60" s="22"/>
      <c r="H60" s="22"/>
    </row>
    <row r="61" spans="1:9" x14ac:dyDescent="0.25">
      <c r="A61" s="21"/>
      <c r="C61" s="21"/>
      <c r="D61" s="21"/>
      <c r="E61" s="4"/>
      <c r="F61" s="22"/>
      <c r="G61" s="22"/>
      <c r="H61" s="22"/>
    </row>
    <row r="62" spans="1:9" x14ac:dyDescent="0.25">
      <c r="A62" s="21"/>
      <c r="C62" s="21"/>
      <c r="D62" s="21"/>
      <c r="E62" s="4"/>
      <c r="F62" s="22"/>
      <c r="G62" s="22"/>
      <c r="H62" s="22"/>
    </row>
    <row r="63" spans="1:9" x14ac:dyDescent="0.25">
      <c r="A63" s="21"/>
      <c r="C63" s="21"/>
      <c r="D63" s="21"/>
      <c r="E63" s="4"/>
      <c r="F63" s="22"/>
      <c r="G63" s="22"/>
      <c r="H63" s="22"/>
    </row>
    <row r="64" spans="1:9" x14ac:dyDescent="0.25">
      <c r="A64" s="21"/>
      <c r="C64" s="21"/>
      <c r="D64" s="21"/>
      <c r="E64" s="4"/>
      <c r="F64" s="22"/>
      <c r="G64" s="22"/>
      <c r="H64" s="22"/>
    </row>
    <row r="65" spans="1:9" x14ac:dyDescent="0.25">
      <c r="A65" s="21"/>
      <c r="C65" s="21"/>
      <c r="D65" s="21"/>
      <c r="E65" s="4"/>
      <c r="F65" s="22"/>
      <c r="G65" s="22"/>
      <c r="H65" s="22"/>
    </row>
    <row r="66" spans="1:9" x14ac:dyDescent="0.25">
      <c r="D66" s="18"/>
      <c r="E66" s="4"/>
      <c r="F66" s="20"/>
      <c r="G66" s="20"/>
      <c r="H66" s="20"/>
    </row>
    <row r="67" spans="1:9" x14ac:dyDescent="0.25">
      <c r="D67" s="18"/>
      <c r="E67" s="4"/>
      <c r="F67" s="20"/>
      <c r="G67" s="20"/>
      <c r="H67" s="20"/>
    </row>
    <row r="68" spans="1:9" x14ac:dyDescent="0.25">
      <c r="D68" s="18"/>
      <c r="E68" s="4"/>
      <c r="F68" s="20"/>
      <c r="G68" s="20"/>
      <c r="H68" s="20"/>
    </row>
    <row r="69" spans="1:9" x14ac:dyDescent="0.25">
      <c r="D69" s="18"/>
      <c r="E69" s="4"/>
      <c r="F69" s="20"/>
      <c r="G69" s="20"/>
      <c r="H69" s="20"/>
    </row>
    <row r="70" spans="1:9" x14ac:dyDescent="0.25">
      <c r="D70" s="18"/>
      <c r="E70" s="4"/>
      <c r="F70" s="20"/>
      <c r="G70" s="20"/>
      <c r="H70" s="20"/>
    </row>
    <row r="71" spans="1:9" x14ac:dyDescent="0.25">
      <c r="D71" s="18"/>
      <c r="E71" s="4"/>
      <c r="F71" s="20"/>
      <c r="G71" s="20"/>
      <c r="H71" s="20"/>
    </row>
    <row r="72" spans="1:9" x14ac:dyDescent="0.25">
      <c r="C72"/>
      <c r="D72" s="18"/>
      <c r="E72" s="4"/>
      <c r="I72" s="16"/>
    </row>
  </sheetData>
  <mergeCells count="6">
    <mergeCell ref="A6:A7"/>
    <mergeCell ref="B6:B7"/>
    <mergeCell ref="C6:C7"/>
    <mergeCell ref="A22:A23"/>
    <mergeCell ref="B22:B23"/>
    <mergeCell ref="C22:C23"/>
  </mergeCells>
  <pageMargins left="3.937007874015748E-2" right="3.937007874015748E-2" top="0.15748031496062992" bottom="0.15748031496062992" header="0.31496062992125984" footer="0.31496062992125984"/>
  <pageSetup scale="89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C2" sqref="C2"/>
    </sheetView>
  </sheetViews>
  <sheetFormatPr baseColWidth="10" defaultRowHeight="15" x14ac:dyDescent="0.25"/>
  <cols>
    <col min="1" max="1" width="4.140625" bestFit="1" customWidth="1"/>
    <col min="2" max="2" width="18.7109375" bestFit="1" customWidth="1"/>
    <col min="3" max="3" width="29.28515625" bestFit="1" customWidth="1"/>
    <col min="5" max="5" width="16.42578125" bestFit="1" customWidth="1"/>
  </cols>
  <sheetData>
    <row r="1" spans="1:7" x14ac:dyDescent="0.25">
      <c r="A1" s="18"/>
      <c r="B1" s="4"/>
      <c r="C1" s="18"/>
      <c r="D1" s="5"/>
      <c r="E1" s="5"/>
      <c r="F1" s="5"/>
      <c r="G1" s="5"/>
    </row>
    <row r="2" spans="1:7" ht="15.75" x14ac:dyDescent="0.25">
      <c r="A2" s="18"/>
      <c r="B2" s="4"/>
      <c r="C2" s="56" t="s">
        <v>147</v>
      </c>
      <c r="D2" s="29"/>
      <c r="E2" s="29"/>
      <c r="F2" s="29"/>
      <c r="G2" s="29"/>
    </row>
    <row r="3" spans="1:7" ht="15.75" thickBot="1" x14ac:dyDescent="0.3">
      <c r="A3" s="18"/>
      <c r="B3" s="4"/>
    </row>
    <row r="4" spans="1:7" ht="15.75" thickBot="1" x14ac:dyDescent="0.3">
      <c r="A4" s="33"/>
      <c r="B4" s="34" t="s">
        <v>104</v>
      </c>
      <c r="C4" s="62" t="s">
        <v>67</v>
      </c>
      <c r="D4" s="63"/>
      <c r="E4" s="64"/>
      <c r="F4" s="17"/>
      <c r="G4" s="17"/>
    </row>
    <row r="5" spans="1:7" ht="15.75" thickBot="1" x14ac:dyDescent="0.3">
      <c r="A5" s="32" t="s">
        <v>84</v>
      </c>
      <c r="B5" s="32" t="s">
        <v>85</v>
      </c>
      <c r="C5" s="32" t="s">
        <v>85</v>
      </c>
      <c r="D5" s="32" t="s">
        <v>86</v>
      </c>
      <c r="E5" s="32" t="s">
        <v>99</v>
      </c>
      <c r="F5" s="5"/>
      <c r="G5" s="5"/>
    </row>
    <row r="6" spans="1:7" ht="15.75" thickTop="1" x14ac:dyDescent="0.25">
      <c r="A6" s="9">
        <v>1</v>
      </c>
      <c r="B6" s="10" t="s">
        <v>59</v>
      </c>
      <c r="C6" s="12" t="s">
        <v>55</v>
      </c>
      <c r="D6" s="9" t="s">
        <v>56</v>
      </c>
      <c r="E6" s="9">
        <v>4</v>
      </c>
      <c r="F6" s="5"/>
      <c r="G6" s="5"/>
    </row>
    <row r="7" spans="1:7" x14ac:dyDescent="0.25">
      <c r="A7" s="9">
        <v>2</v>
      </c>
      <c r="B7" s="10" t="s">
        <v>60</v>
      </c>
      <c r="C7" s="12" t="s">
        <v>57</v>
      </c>
      <c r="D7" s="9" t="s">
        <v>58</v>
      </c>
      <c r="E7" s="9">
        <v>8</v>
      </c>
      <c r="F7" s="5"/>
      <c r="G7" s="5"/>
    </row>
    <row r="8" spans="1:7" x14ac:dyDescent="0.25">
      <c r="A8" s="9">
        <v>3</v>
      </c>
      <c r="B8" s="10" t="s">
        <v>61</v>
      </c>
      <c r="C8" s="12"/>
      <c r="D8" s="9"/>
      <c r="E8" s="9"/>
      <c r="F8" s="5"/>
      <c r="G8" s="5"/>
    </row>
    <row r="9" spans="1:7" x14ac:dyDescent="0.25">
      <c r="A9" s="9">
        <v>4</v>
      </c>
      <c r="B9" s="10" t="s">
        <v>62</v>
      </c>
      <c r="F9" s="5"/>
      <c r="G9" s="5"/>
    </row>
    <row r="10" spans="1:7" x14ac:dyDescent="0.25">
      <c r="A10" s="9">
        <v>5</v>
      </c>
      <c r="B10" s="10" t="s">
        <v>63</v>
      </c>
      <c r="C10" s="9"/>
      <c r="D10" s="9"/>
      <c r="E10" s="9"/>
      <c r="F10" s="5"/>
      <c r="G10" s="5"/>
    </row>
    <row r="11" spans="1:7" x14ac:dyDescent="0.25">
      <c r="A11" s="9">
        <v>6</v>
      </c>
      <c r="B11" s="10" t="s">
        <v>64</v>
      </c>
      <c r="C11" s="9"/>
      <c r="D11" s="9" t="s">
        <v>137</v>
      </c>
      <c r="E11" s="19" t="s">
        <v>138</v>
      </c>
      <c r="F11" s="5"/>
      <c r="G11" s="5"/>
    </row>
    <row r="12" spans="1:7" x14ac:dyDescent="0.25">
      <c r="A12" s="9">
        <v>7</v>
      </c>
      <c r="B12" s="10" t="s">
        <v>65</v>
      </c>
      <c r="F12" s="5"/>
      <c r="G12" s="5"/>
    </row>
    <row r="13" spans="1:7" x14ac:dyDescent="0.25">
      <c r="A13" s="9">
        <v>8</v>
      </c>
      <c r="B13" s="10" t="s">
        <v>66</v>
      </c>
      <c r="F13" s="5"/>
      <c r="G13" s="5"/>
    </row>
    <row r="14" spans="1:7" x14ac:dyDescent="0.25">
      <c r="A14" s="9"/>
      <c r="B14" s="10"/>
      <c r="C14" s="51" t="s">
        <v>139</v>
      </c>
      <c r="D14" s="29"/>
      <c r="E14" s="29"/>
      <c r="F14" s="5"/>
      <c r="G14" s="5"/>
    </row>
    <row r="15" spans="1:7" x14ac:dyDescent="0.25">
      <c r="A15" s="9"/>
      <c r="B15" s="10"/>
      <c r="D15" s="15"/>
      <c r="F15" s="5"/>
      <c r="G15" s="5"/>
    </row>
    <row r="16" spans="1:7" x14ac:dyDescent="0.25">
      <c r="A16" s="9"/>
      <c r="B16" s="10"/>
      <c r="C16" t="s">
        <v>140</v>
      </c>
      <c r="D16" s="15"/>
      <c r="F16" s="5"/>
      <c r="G16" s="5"/>
    </row>
    <row r="17" spans="1:7" x14ac:dyDescent="0.25">
      <c r="A17" s="9"/>
      <c r="B17" s="10"/>
      <c r="D17" s="15"/>
      <c r="F17" s="5"/>
      <c r="G17" s="5"/>
    </row>
    <row r="18" spans="1:7" x14ac:dyDescent="0.25">
      <c r="A18" s="9"/>
      <c r="B18" s="10"/>
      <c r="F18" s="5"/>
      <c r="G18" s="5"/>
    </row>
    <row r="19" spans="1:7" x14ac:dyDescent="0.25">
      <c r="A19" s="9"/>
      <c r="B19" s="10"/>
      <c r="F19" s="5"/>
      <c r="G19" s="5"/>
    </row>
    <row r="20" spans="1:7" x14ac:dyDescent="0.25">
      <c r="A20" s="18"/>
      <c r="B20" s="4"/>
      <c r="C20" s="18"/>
      <c r="D20" s="5"/>
      <c r="E20" s="5"/>
      <c r="F20" s="5"/>
      <c r="G20" s="5"/>
    </row>
  </sheetData>
  <mergeCells count="1">
    <mergeCell ref="C4:E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2"/>
  <sheetViews>
    <sheetView workbookViewId="0">
      <selection activeCell="A6" sqref="A6"/>
    </sheetView>
  </sheetViews>
  <sheetFormatPr baseColWidth="10" defaultRowHeight="15.75" x14ac:dyDescent="0.25"/>
  <cols>
    <col min="1" max="1" width="74.7109375" style="25" customWidth="1"/>
  </cols>
  <sheetData>
    <row r="1" spans="1:1" x14ac:dyDescent="0.25">
      <c r="A1" s="56"/>
    </row>
    <row r="2" spans="1:1" x14ac:dyDescent="0.25">
      <c r="A2" s="56" t="s">
        <v>147</v>
      </c>
    </row>
    <row r="3" spans="1:1" ht="15.75" customHeight="1" x14ac:dyDescent="0.25">
      <c r="A3" s="65"/>
    </row>
    <row r="4" spans="1:1" ht="15.75" customHeight="1" x14ac:dyDescent="0.25">
      <c r="A4" s="65"/>
    </row>
    <row r="5" spans="1:1" ht="16.5" customHeight="1" thickBot="1" x14ac:dyDescent="0.3">
      <c r="A5" s="66"/>
    </row>
    <row r="6" spans="1:1" ht="16.5" customHeight="1" thickTop="1" thickBot="1" x14ac:dyDescent="0.3">
      <c r="A6" s="50" t="s">
        <v>136</v>
      </c>
    </row>
    <row r="7" spans="1:1" ht="16.5" thickTop="1" thickBot="1" x14ac:dyDescent="0.3">
      <c r="A7" s="26" t="s">
        <v>124</v>
      </c>
    </row>
    <row r="8" spans="1:1" ht="32.25" thickTop="1" x14ac:dyDescent="0.25">
      <c r="A8" s="23" t="s">
        <v>128</v>
      </c>
    </row>
    <row r="9" spans="1:1" ht="47.25" x14ac:dyDescent="0.25">
      <c r="A9" s="23" t="s">
        <v>129</v>
      </c>
    </row>
    <row r="10" spans="1:1" ht="63" x14ac:dyDescent="0.25">
      <c r="A10" s="23" t="s">
        <v>130</v>
      </c>
    </row>
    <row r="11" spans="1:1" x14ac:dyDescent="0.25">
      <c r="A11" s="23" t="s">
        <v>131</v>
      </c>
    </row>
    <row r="12" spans="1:1" ht="31.5" x14ac:dyDescent="0.25">
      <c r="A12" s="23" t="s">
        <v>132</v>
      </c>
    </row>
    <row r="13" spans="1:1" ht="31.5" x14ac:dyDescent="0.25">
      <c r="A13" s="23" t="s">
        <v>125</v>
      </c>
    </row>
    <row r="14" spans="1:1" ht="47.25" x14ac:dyDescent="0.25">
      <c r="A14" s="23" t="s">
        <v>126</v>
      </c>
    </row>
    <row r="18" spans="1:1" ht="16.5" thickBot="1" x14ac:dyDescent="0.3"/>
    <row r="19" spans="1:1" ht="16.5" thickTop="1" thickBot="1" x14ac:dyDescent="0.3">
      <c r="A19" s="26" t="s">
        <v>127</v>
      </c>
    </row>
    <row r="20" spans="1:1" ht="32.25" thickTop="1" x14ac:dyDescent="0.25">
      <c r="A20" s="23" t="s">
        <v>133</v>
      </c>
    </row>
    <row r="21" spans="1:1" ht="63" x14ac:dyDescent="0.25">
      <c r="A21" s="24" t="s">
        <v>134</v>
      </c>
    </row>
    <row r="22" spans="1:1" ht="95.25" customHeight="1" x14ac:dyDescent="0.25">
      <c r="A22" s="23" t="s">
        <v>135</v>
      </c>
    </row>
  </sheetData>
  <mergeCells count="1">
    <mergeCell ref="A3:A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periodos</vt:lpstr>
      <vt:lpstr>Vacaciones y festivos</vt:lpstr>
      <vt:lpstr>Presentacion</vt:lpstr>
      <vt:lpstr>periodos!Área_de_impresión</vt:lpstr>
      <vt:lpstr>periodos!Títulos_a_imprimir</vt:lpstr>
    </vt:vector>
  </TitlesOfParts>
  <Company>cecytebc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Fco. Lucio Gil Robles</dc:creator>
  <cp:lastModifiedBy>Luciano</cp:lastModifiedBy>
  <cp:lastPrinted>2020-01-15T23:03:20Z</cp:lastPrinted>
  <dcterms:created xsi:type="dcterms:W3CDTF">2013-10-02T19:04:02Z</dcterms:created>
  <dcterms:modified xsi:type="dcterms:W3CDTF">2020-01-16T01:00:19Z</dcterms:modified>
</cp:coreProperties>
</file>